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0150" sheetId="69" r:id="rId1"/>
    <sheet name="2010" sheetId="70" r:id="rId2"/>
    <sheet name="3121" sheetId="71" r:id="rId3"/>
    <sheet name="3193" sheetId="72" r:id="rId4"/>
    <sheet name="6020" sheetId="73" r:id="rId5"/>
    <sheet name="6030" sheetId="74" r:id="rId6"/>
    <sheet name="8110" sheetId="75" r:id="rId7"/>
    <sheet name="8130" sheetId="76" r:id="rId8"/>
    <sheet name="8240" sheetId="77" r:id="rId9"/>
  </sheets>
  <calcPr calcId="152511"/>
</workbook>
</file>

<file path=xl/calcChain.xml><?xml version="1.0" encoding="utf-8"?>
<calcChain xmlns="http://schemas.openxmlformats.org/spreadsheetml/2006/main">
  <c r="F20" i="77" l="1"/>
  <c r="E20" i="77"/>
  <c r="E22" i="77"/>
  <c r="F42" i="77"/>
  <c r="C42" i="77"/>
  <c r="B42" i="77"/>
  <c r="E20" i="76"/>
  <c r="F42" i="76"/>
  <c r="C42" i="76"/>
  <c r="B42" i="76"/>
  <c r="E42" i="76"/>
  <c r="E42" i="77" l="1"/>
  <c r="E21" i="75"/>
  <c r="E20" i="75"/>
  <c r="C42" i="75" l="1"/>
  <c r="B42" i="75"/>
  <c r="F42" i="75"/>
  <c r="E42" i="75"/>
  <c r="F25" i="74" l="1"/>
  <c r="E23" i="74"/>
  <c r="F24" i="74"/>
  <c r="E21" i="74"/>
  <c r="E22" i="74"/>
  <c r="E20" i="74"/>
  <c r="F42" i="74"/>
  <c r="C42" i="74"/>
  <c r="B42" i="74"/>
  <c r="E42" i="74"/>
  <c r="E20" i="73" l="1"/>
  <c r="F42" i="73"/>
  <c r="E42" i="73"/>
  <c r="C42" i="73"/>
  <c r="B42" i="73"/>
  <c r="F42" i="72"/>
  <c r="C42" i="72"/>
  <c r="B42" i="72"/>
  <c r="E42" i="72"/>
  <c r="E20" i="71"/>
  <c r="C42" i="71"/>
  <c r="B42" i="71"/>
  <c r="F42" i="71"/>
  <c r="F22" i="70"/>
  <c r="F42" i="70" s="1"/>
  <c r="E21" i="70"/>
  <c r="E20" i="70"/>
  <c r="C42" i="70"/>
  <c r="B42" i="70"/>
  <c r="F23" i="69"/>
  <c r="F22" i="69"/>
  <c r="E21" i="69"/>
  <c r="E20" i="69"/>
  <c r="E42" i="71" l="1"/>
  <c r="E42" i="70"/>
  <c r="C42" i="69"/>
  <c r="B42" i="69"/>
  <c r="F42" i="69" l="1"/>
  <c r="E42" i="69"/>
</calcChain>
</file>

<file path=xl/sharedStrings.xml><?xml version="1.0" encoding="utf-8"?>
<sst xmlns="http://schemas.openxmlformats.org/spreadsheetml/2006/main" count="241" uniqueCount="51">
  <si>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</si>
  <si>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</si>
  <si>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</si>
  <si>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</si>
  <si>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</si>
  <si>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</si>
  <si>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</si>
  <si>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</si>
  <si>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</si>
  <si>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</si>
  <si>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</si>
  <si>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</si>
  <si>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</si>
  <si>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Придбання основних засобів (інша субвенція)</t>
  </si>
  <si>
    <t>Забезпечення виконання наданих законодавством власних і делегованих повноважень органів місцевого самоврядування</t>
  </si>
  <si>
    <t>з КПКВК МБ 0110150 Відділу бухгалтерського обліку, планування та звітності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</si>
  <si>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</si>
  <si>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</si>
  <si>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</si>
  <si>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</si>
  <si>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Надяння якісних медичних послуг мешканцям Новгород-Сіверської міської територіальної громади</t>
  </si>
  <si>
    <t>з КПКВК МБ 0112010 Відділу бухгалтерського обліку, планування та звітності</t>
  </si>
  <si>
    <t>Оплата комунальних послуг та енергоносіїв</t>
  </si>
  <si>
    <t>Покращення матеріального забезпечення лікарів</t>
  </si>
  <si>
    <t>Придбання основних засобів</t>
  </si>
  <si>
    <t>до паспорту бюджетної програми місцевого бюджету на 2025 рік</t>
  </si>
  <si>
    <t>з КПКВК МБ 0113121 Відділу бухгалтерського обліку, планування та звітності</t>
  </si>
  <si>
    <t>Забезпечення якісного надання соціальних послуг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</si>
  <si>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</si>
  <si>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з КПКВК МБ 0113193 Відділу бухгалтерського обліку, планування та звітності</t>
  </si>
  <si>
    <t>з КПКВК МБ 0116020 Відділу бухгалтерського обліку, планування та звітності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</si>
  <si>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</si>
  <si>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</si>
  <si>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з КПКВК МБ 0116030 Відділу бухгалтерського обліку, планування та звітності</t>
  </si>
  <si>
    <t>Організація благоустрою населених пунктів, утримання об'єктів благоустрою в належному стані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</si>
  <si>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</si>
  <si>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пам'яток культурної спадщини, проведення поточного, капітального ремонтів та комплексу реставраційних робіт (пам'ятник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</si>
  <si>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</si>
  <si>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</si>
  <si>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з КПКВК МБ 0118110 Відділу бухгалтерського обліку, планування та звітності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</si>
  <si>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</si>
  <si>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</si>
  <si>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Виготовлення проєктно-кошторисної документації, оплата експертних послуг та послуг інтнрнет-провайдерів для системи оповіщення</t>
  </si>
  <si>
    <t>Закупівля матеріальних цінностей, необхідних для запобігання, ліквідації НС</t>
  </si>
  <si>
    <t>з КПКВК МБ 0118130 Відділу бухгалтерського обліку, планування та звітності</t>
  </si>
  <si>
    <t>Підтримка належного рівня пожежної безпеки на об'єктах та населених пунктах громади</t>
  </si>
  <si>
    <t>Забезпечення належного функціонування місцевої пожежної охорони</t>
  </si>
  <si>
    <t>з КПКВК МБ 0118240 Відділу бухгалтерського обліку, планування та звітності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</si>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</sst>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₴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horizontal="right" vertical="top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workbookViewId="0">
      <selection activeCell="D23" sqref="D23"/>
    </sheetView>
  </sheetViews>
  <sheetFormatPr defaultColWidth="9.140625" defaultRowHeight="15.75" x14ac:dyDescent="0.25"/>
  <cols>
    <col min="1" max="1" width="39.28515625" style="1" customWidth="1"/>
    <col min="2" max="2" width="15.42578125" style="1" bestFit="1" customWidth="1"/>
    <col min="3" max="3" width="13.5703125" style="1" customWidth="1"/>
    <col min="4" max="4" width="39.5703125" style="1" customWidth="1"/>
    <col min="5" max="5" width="15.425781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25</v>
      </c>
      <c r="B2" s="33"/>
      <c r="C2" s="33"/>
      <c r="D2" s="33"/>
      <c r="E2" s="33"/>
      <c r="F2" s="33"/>
    </row>
    <row r="3" spans="1:6" ht="15.75" customHeight="1" x14ac:dyDescent="0.25">
      <c r="A3" s="33" t="s">
        <v>15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4.5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20.25" customHeight="1" x14ac:dyDescent="0.25">
      <c r="A9" s="24" t="s">
        <v>3</v>
      </c>
      <c r="B9" s="25"/>
      <c r="C9" s="25"/>
      <c r="D9" s="25"/>
      <c r="E9" s="25"/>
      <c r="F9" s="26"/>
    </row>
    <row r="10" spans="1:6" ht="34.9" customHeight="1" x14ac:dyDescent="0.25">
      <c r="A10" s="27" t="s">
        <v>14</v>
      </c>
      <c r="B10" s="28"/>
      <c r="C10" s="29"/>
      <c r="D10" s="27" t="s">
        <v>14</v>
      </c>
      <c r="E10" s="28"/>
      <c r="F10" s="29"/>
    </row>
    <row r="11" spans="1:6" ht="66" hidden="1" customHeight="1" x14ac:dyDescent="0.25">
      <c r="A11" s="27"/>
      <c r="B11" s="28"/>
      <c r="C11" s="29"/>
      <c r="D11" s="27"/>
      <c r="E11" s="28"/>
      <c r="F11" s="29"/>
    </row>
    <row r="12" spans="1:6" ht="66" hidden="1" customHeight="1" x14ac:dyDescent="0.25">
      <c r="A12" s="27"/>
      <c r="B12" s="28"/>
      <c r="C12" s="29"/>
      <c r="D12" s="27"/>
      <c r="E12" s="28"/>
      <c r="F12" s="29"/>
    </row>
    <row r="13" spans="1:6" ht="81" hidden="1" customHeight="1" x14ac:dyDescent="0.25">
      <c r="A13" s="27"/>
      <c r="B13" s="28"/>
      <c r="C13" s="29"/>
      <c r="D13" s="27"/>
      <c r="E13" s="28"/>
      <c r="F13" s="29"/>
    </row>
    <row r="14" spans="1:6" ht="19.5" hidden="1" customHeight="1" x14ac:dyDescent="0.25">
      <c r="A14" s="27"/>
      <c r="B14" s="28"/>
      <c r="C14" s="29"/>
      <c r="D14" s="27"/>
      <c r="E14" s="28"/>
      <c r="F14" s="29"/>
    </row>
    <row r="15" spans="1:6" ht="30" hidden="1" customHeight="1" x14ac:dyDescent="0.25">
      <c r="A15" s="27"/>
      <c r="B15" s="28"/>
      <c r="C15" s="29"/>
      <c r="D15" s="27"/>
      <c r="E15" s="28"/>
      <c r="F15" s="29"/>
    </row>
    <row r="16" spans="1:6" ht="34.5" hidden="1" customHeight="1" x14ac:dyDescent="0.25">
      <c r="A16" s="27"/>
      <c r="B16" s="28"/>
      <c r="C16" s="29"/>
      <c r="D16" s="27"/>
      <c r="E16" s="28"/>
      <c r="F16" s="29"/>
    </row>
    <row r="17" spans="1:6" ht="15" hidden="1" customHeight="1" x14ac:dyDescent="0.25">
      <c r="A17" s="27"/>
      <c r="B17" s="28"/>
      <c r="C17" s="29"/>
      <c r="D17" s="27"/>
      <c r="E17" s="28"/>
      <c r="F17" s="29"/>
    </row>
    <row r="18" spans="1:6" ht="91.5" hidden="1" customHeight="1" x14ac:dyDescent="0.25">
      <c r="A18" s="30"/>
      <c r="B18" s="31"/>
      <c r="C18" s="32"/>
      <c r="D18" s="27"/>
      <c r="E18" s="28"/>
      <c r="F18" s="29"/>
    </row>
    <row r="19" spans="1:6" ht="30.75" customHeight="1" x14ac:dyDescent="0.25">
      <c r="A19" s="30" t="s">
        <v>4</v>
      </c>
      <c r="B19" s="31"/>
      <c r="C19" s="31"/>
      <c r="D19" s="31"/>
      <c r="E19" s="31"/>
      <c r="F19" s="32"/>
    </row>
    <row r="20" spans="1:6" ht="75" x14ac:dyDescent="0.25">
      <c r="A20" s="7" t="s">
        <v>16</v>
      </c>
      <c r="B20" s="20">
        <v>33859440</v>
      </c>
      <c r="C20" s="20"/>
      <c r="D20" s="7" t="s">
        <v>16</v>
      </c>
      <c r="E20" s="23">
        <f>B20</f>
        <v>33859440</v>
      </c>
      <c r="F20" s="22"/>
    </row>
    <row r="21" spans="1:6" ht="45" x14ac:dyDescent="0.25">
      <c r="A21" s="7" t="s">
        <v>17</v>
      </c>
      <c r="B21" s="20">
        <v>300000</v>
      </c>
      <c r="C21" s="20"/>
      <c r="D21" s="7" t="s">
        <v>17</v>
      </c>
      <c r="E21" s="23">
        <f>B21</f>
        <v>300000</v>
      </c>
      <c r="F21" s="22"/>
    </row>
    <row r="22" spans="1:6" ht="30" x14ac:dyDescent="0.25">
      <c r="A22" s="7" t="s">
        <v>18</v>
      </c>
      <c r="B22" s="20"/>
      <c r="C22" s="20">
        <v>80000</v>
      </c>
      <c r="D22" s="7" t="s">
        <v>18</v>
      </c>
      <c r="E22" s="22"/>
      <c r="F22" s="22">
        <f>C22</f>
        <v>80000</v>
      </c>
    </row>
    <row r="23" spans="1:6" ht="47.25" customHeight="1" x14ac:dyDescent="0.25">
      <c r="A23" s="7"/>
      <c r="B23" s="20"/>
      <c r="C23" s="20"/>
      <c r="D23" s="7" t="s">
        <v>19</v>
      </c>
      <c r="E23" s="22"/>
      <c r="F23" s="22">
        <f>236164.41</f>
        <v>236164.41</v>
      </c>
    </row>
    <row r="24" spans="1:6" ht="45" hidden="1" customHeight="1" x14ac:dyDescent="0.25">
      <c r="A24" s="7"/>
      <c r="B24" s="10"/>
      <c r="C24" s="10"/>
      <c r="D24" s="7"/>
      <c r="E24" s="11"/>
      <c r="F24" s="11"/>
    </row>
    <row r="25" spans="1:6" ht="15.75" hidden="1" customHeight="1" x14ac:dyDescent="0.25">
      <c r="A25" s="7"/>
      <c r="B25" s="10"/>
      <c r="C25" s="10"/>
      <c r="D25" s="7"/>
      <c r="E25" s="11"/>
      <c r="F25" s="11"/>
    </row>
    <row r="26" spans="1:6" ht="15.75" hidden="1" customHeight="1" x14ac:dyDescent="0.25">
      <c r="A26" s="7"/>
      <c r="B26" s="12"/>
      <c r="C26" s="10"/>
      <c r="D26" s="7"/>
      <c r="E26" s="13"/>
      <c r="F26" s="11"/>
    </row>
    <row r="27" spans="1:6" ht="15.75" hidden="1" customHeight="1" x14ac:dyDescent="0.25">
      <c r="A27" s="7"/>
      <c r="B27" s="10"/>
      <c r="C27" s="10"/>
      <c r="D27" s="7"/>
      <c r="E27" s="11"/>
      <c r="F27" s="11"/>
    </row>
    <row r="28" spans="1:6" ht="15.75" hidden="1" customHeight="1" x14ac:dyDescent="0.25">
      <c r="A28" s="7"/>
      <c r="B28" s="11"/>
      <c r="C28" s="11"/>
      <c r="D28" s="7"/>
      <c r="E28" s="11"/>
      <c r="F28" s="11"/>
    </row>
    <row r="29" spans="1:6" ht="15.75" hidden="1" customHeight="1" x14ac:dyDescent="0.25">
      <c r="A29" s="7"/>
      <c r="B29" s="14"/>
      <c r="C29" s="11"/>
      <c r="D29" s="7"/>
      <c r="E29" s="14"/>
      <c r="F29" s="11"/>
    </row>
    <row r="30" spans="1:6" ht="15.75" hidden="1" customHeight="1" x14ac:dyDescent="0.25">
      <c r="A30" s="7"/>
      <c r="B30" s="15"/>
      <c r="C30" s="10"/>
      <c r="D30" s="7"/>
      <c r="E30" s="14"/>
      <c r="F30" s="11"/>
    </row>
    <row r="31" spans="1:6" ht="30" hidden="1" customHeight="1" x14ac:dyDescent="0.25">
      <c r="A31" s="7"/>
      <c r="B31" s="15"/>
      <c r="C31" s="10"/>
      <c r="D31" s="7" t="s">
        <v>13</v>
      </c>
      <c r="E31" s="14"/>
      <c r="F31" s="11"/>
    </row>
    <row r="32" spans="1:6" ht="15.7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24"/>
      <c r="B35" s="25"/>
      <c r="C35" s="25"/>
      <c r="D35" s="25"/>
      <c r="E35" s="25"/>
      <c r="F35" s="26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21">
        <f>SUM(B20:B30)</f>
        <v>34159440</v>
      </c>
      <c r="C42" s="21">
        <f>SUM(C20:C30)-C22</f>
        <v>0</v>
      </c>
      <c r="D42" s="21"/>
      <c r="E42" s="21">
        <f>SUM(E20:E30)</f>
        <v>34159440</v>
      </c>
      <c r="F42" s="21">
        <f>SUM(F20:F30)</f>
        <v>316164.41000000003</v>
      </c>
      <c r="H42" s="1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3" sqref="A3:F3"/>
    </sheetView>
  </sheetViews>
  <sheetFormatPr defaultColWidth="9.140625" defaultRowHeight="15.75" x14ac:dyDescent="0.25"/>
  <cols>
    <col min="1" max="1" width="39.28515625" style="1" customWidth="1"/>
    <col min="2" max="2" width="15.42578125" style="1" bestFit="1" customWidth="1"/>
    <col min="3" max="3" width="13.5703125" style="1" customWidth="1"/>
    <col min="4" max="4" width="39.5703125" style="1" customWidth="1"/>
    <col min="5" max="5" width="15.425781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25</v>
      </c>
      <c r="B2" s="33"/>
      <c r="C2" s="33"/>
      <c r="D2" s="33"/>
      <c r="E2" s="33"/>
      <c r="F2" s="33"/>
    </row>
    <row r="3" spans="1:6" ht="15.75" customHeight="1" x14ac:dyDescent="0.25">
      <c r="A3" s="33" t="s">
        <v>21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4.5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20.25" customHeight="1" x14ac:dyDescent="0.25">
      <c r="A9" s="24" t="s">
        <v>3</v>
      </c>
      <c r="B9" s="25"/>
      <c r="C9" s="25"/>
      <c r="D9" s="25"/>
      <c r="E9" s="25"/>
      <c r="F9" s="26"/>
    </row>
    <row r="10" spans="1:6" ht="34.9" customHeight="1" x14ac:dyDescent="0.25">
      <c r="A10" s="27" t="s">
        <v>20</v>
      </c>
      <c r="B10" s="28"/>
      <c r="C10" s="29"/>
      <c r="D10" s="27" t="s">
        <v>20</v>
      </c>
      <c r="E10" s="28"/>
      <c r="F10" s="29"/>
    </row>
    <row r="11" spans="1:6" ht="66" hidden="1" customHeight="1" x14ac:dyDescent="0.25">
      <c r="A11" s="27"/>
      <c r="B11" s="28"/>
      <c r="C11" s="29"/>
      <c r="D11" s="27"/>
      <c r="E11" s="28"/>
      <c r="F11" s="29"/>
    </row>
    <row r="12" spans="1:6" ht="66" hidden="1" customHeight="1" x14ac:dyDescent="0.25">
      <c r="A12" s="27"/>
      <c r="B12" s="28"/>
      <c r="C12" s="29"/>
      <c r="D12" s="27"/>
      <c r="E12" s="28"/>
      <c r="F12" s="29"/>
    </row>
    <row r="13" spans="1:6" ht="81" hidden="1" customHeight="1" x14ac:dyDescent="0.25">
      <c r="A13" s="27"/>
      <c r="B13" s="28"/>
      <c r="C13" s="29"/>
      <c r="D13" s="27"/>
      <c r="E13" s="28"/>
      <c r="F13" s="29"/>
    </row>
    <row r="14" spans="1:6" ht="19.5" hidden="1" customHeight="1" x14ac:dyDescent="0.25">
      <c r="A14" s="27"/>
      <c r="B14" s="28"/>
      <c r="C14" s="29"/>
      <c r="D14" s="27"/>
      <c r="E14" s="28"/>
      <c r="F14" s="29"/>
    </row>
    <row r="15" spans="1:6" ht="30" hidden="1" customHeight="1" x14ac:dyDescent="0.25">
      <c r="A15" s="27"/>
      <c r="B15" s="28"/>
      <c r="C15" s="29"/>
      <c r="D15" s="27"/>
      <c r="E15" s="28"/>
      <c r="F15" s="29"/>
    </row>
    <row r="16" spans="1:6" ht="34.5" hidden="1" customHeight="1" x14ac:dyDescent="0.25">
      <c r="A16" s="27"/>
      <c r="B16" s="28"/>
      <c r="C16" s="29"/>
      <c r="D16" s="27"/>
      <c r="E16" s="28"/>
      <c r="F16" s="29"/>
    </row>
    <row r="17" spans="1:6" ht="15" hidden="1" customHeight="1" x14ac:dyDescent="0.25">
      <c r="A17" s="27"/>
      <c r="B17" s="28"/>
      <c r="C17" s="29"/>
      <c r="D17" s="27"/>
      <c r="E17" s="28"/>
      <c r="F17" s="29"/>
    </row>
    <row r="18" spans="1:6" ht="91.5" hidden="1" customHeight="1" x14ac:dyDescent="0.25">
      <c r="A18" s="30"/>
      <c r="B18" s="31"/>
      <c r="C18" s="32"/>
      <c r="D18" s="27"/>
      <c r="E18" s="28"/>
      <c r="F18" s="29"/>
    </row>
    <row r="19" spans="1:6" ht="30.75" customHeight="1" x14ac:dyDescent="0.25">
      <c r="A19" s="30" t="s">
        <v>4</v>
      </c>
      <c r="B19" s="31"/>
      <c r="C19" s="31"/>
      <c r="D19" s="31"/>
      <c r="E19" s="31"/>
      <c r="F19" s="32"/>
    </row>
    <row r="20" spans="1:6" ht="30" x14ac:dyDescent="0.25">
      <c r="A20" s="7" t="s">
        <v>22</v>
      </c>
      <c r="B20" s="20">
        <v>8400000</v>
      </c>
      <c r="C20" s="20"/>
      <c r="D20" s="7" t="s">
        <v>22</v>
      </c>
      <c r="E20" s="23">
        <f>8400000+2000000</f>
        <v>10400000</v>
      </c>
      <c r="F20" s="22"/>
    </row>
    <row r="21" spans="1:6" ht="30" x14ac:dyDescent="0.25">
      <c r="A21" s="7" t="s">
        <v>23</v>
      </c>
      <c r="B21" s="20">
        <v>900000</v>
      </c>
      <c r="C21" s="20"/>
      <c r="D21" s="7" t="s">
        <v>23</v>
      </c>
      <c r="E21" s="23">
        <f>B21</f>
        <v>900000</v>
      </c>
      <c r="F21" s="22"/>
    </row>
    <row r="22" spans="1:6" x14ac:dyDescent="0.25">
      <c r="A22" s="7" t="s">
        <v>24</v>
      </c>
      <c r="B22" s="20"/>
      <c r="C22" s="20">
        <v>300000</v>
      </c>
      <c r="D22" s="7" t="s">
        <v>24</v>
      </c>
      <c r="E22" s="22"/>
      <c r="F22" s="22">
        <f>C22</f>
        <v>300000</v>
      </c>
    </row>
    <row r="23" spans="1:6" ht="31.5" customHeight="1" x14ac:dyDescent="0.25">
      <c r="A23" s="7"/>
      <c r="B23" s="20"/>
      <c r="C23" s="20"/>
      <c r="D23" s="7"/>
      <c r="E23" s="22"/>
      <c r="F23" s="22"/>
    </row>
    <row r="24" spans="1:6" ht="45" hidden="1" customHeight="1" x14ac:dyDescent="0.25">
      <c r="A24" s="7"/>
      <c r="B24" s="10"/>
      <c r="C24" s="10"/>
      <c r="D24" s="7"/>
      <c r="E24" s="11"/>
      <c r="F24" s="11"/>
    </row>
    <row r="25" spans="1:6" ht="15.75" hidden="1" customHeight="1" x14ac:dyDescent="0.25">
      <c r="A25" s="7"/>
      <c r="B25" s="10"/>
      <c r="C25" s="10"/>
      <c r="D25" s="7"/>
      <c r="E25" s="11"/>
      <c r="F25" s="11"/>
    </row>
    <row r="26" spans="1:6" ht="15.75" hidden="1" customHeight="1" x14ac:dyDescent="0.25">
      <c r="A26" s="7"/>
      <c r="B26" s="12"/>
      <c r="C26" s="10"/>
      <c r="D26" s="7"/>
      <c r="E26" s="13"/>
      <c r="F26" s="11"/>
    </row>
    <row r="27" spans="1:6" ht="15.75" hidden="1" customHeight="1" x14ac:dyDescent="0.25">
      <c r="A27" s="7"/>
      <c r="B27" s="10"/>
      <c r="C27" s="10"/>
      <c r="D27" s="7"/>
      <c r="E27" s="11"/>
      <c r="F27" s="11"/>
    </row>
    <row r="28" spans="1:6" ht="15.75" hidden="1" customHeight="1" x14ac:dyDescent="0.25">
      <c r="A28" s="7"/>
      <c r="B28" s="11"/>
      <c r="C28" s="11"/>
      <c r="D28" s="7"/>
      <c r="E28" s="11"/>
      <c r="F28" s="11"/>
    </row>
    <row r="29" spans="1:6" ht="15.75" hidden="1" customHeight="1" x14ac:dyDescent="0.25">
      <c r="A29" s="7"/>
      <c r="B29" s="14"/>
      <c r="C29" s="11"/>
      <c r="D29" s="7"/>
      <c r="E29" s="14"/>
      <c r="F29" s="11"/>
    </row>
    <row r="30" spans="1:6" ht="15.75" hidden="1" customHeight="1" x14ac:dyDescent="0.25">
      <c r="A30" s="7"/>
      <c r="B30" s="15"/>
      <c r="C30" s="10"/>
      <c r="D30" s="7"/>
      <c r="E30" s="14"/>
      <c r="F30" s="11"/>
    </row>
    <row r="31" spans="1:6" ht="30" hidden="1" customHeight="1" x14ac:dyDescent="0.25">
      <c r="A31" s="7"/>
      <c r="B31" s="15"/>
      <c r="C31" s="10"/>
      <c r="D31" s="7" t="s">
        <v>13</v>
      </c>
      <c r="E31" s="14"/>
      <c r="F31" s="11"/>
    </row>
    <row r="32" spans="1:6" ht="15.7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24"/>
      <c r="B35" s="25"/>
      <c r="C35" s="25"/>
      <c r="D35" s="25"/>
      <c r="E35" s="25"/>
      <c r="F35" s="26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21">
        <f>SUM(B20:B30)</f>
        <v>9300000</v>
      </c>
      <c r="C42" s="21">
        <f>SUM(C20:C30)</f>
        <v>300000</v>
      </c>
      <c r="D42" s="21"/>
      <c r="E42" s="21">
        <f>SUM(E20:E30)</f>
        <v>11300000</v>
      </c>
      <c r="F42" s="21">
        <f>SUM(F20:F30)</f>
        <v>300000</v>
      </c>
      <c r="H42" s="1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0" sqref="D20"/>
    </sheetView>
  </sheetViews>
  <sheetFormatPr defaultColWidth="9.140625" defaultRowHeight="15.75" x14ac:dyDescent="0.25"/>
  <cols>
    <col min="1" max="1" width="39.28515625" style="1" customWidth="1"/>
    <col min="2" max="2" width="15.42578125" style="1" bestFit="1" customWidth="1"/>
    <col min="3" max="3" width="13.5703125" style="1" customWidth="1"/>
    <col min="4" max="4" width="39.5703125" style="1" customWidth="1"/>
    <col min="5" max="5" width="15.42578125" style="1" bestFit="1" customWidth="1"/>
    <col min="6" max="6" width="14.28515625" style="1" bestFit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25</v>
      </c>
      <c r="B2" s="33"/>
      <c r="C2" s="33"/>
      <c r="D2" s="33"/>
      <c r="E2" s="33"/>
      <c r="F2" s="33"/>
    </row>
    <row r="3" spans="1:6" ht="15.75" customHeight="1" x14ac:dyDescent="0.25">
      <c r="A3" s="33" t="s">
        <v>26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4.5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20.25" customHeight="1" x14ac:dyDescent="0.25">
      <c r="A9" s="24" t="s">
        <v>3</v>
      </c>
      <c r="B9" s="25"/>
      <c r="C9" s="25"/>
      <c r="D9" s="25"/>
      <c r="E9" s="25"/>
      <c r="F9" s="26"/>
    </row>
    <row r="10" spans="1:6" ht="34.9" customHeight="1" x14ac:dyDescent="0.25">
      <c r="A10" s="27" t="s">
        <v>27</v>
      </c>
      <c r="B10" s="28"/>
      <c r="C10" s="29"/>
      <c r="D10" s="27" t="s">
        <v>27</v>
      </c>
      <c r="E10" s="28"/>
      <c r="F10" s="29"/>
    </row>
    <row r="11" spans="1:6" ht="66" hidden="1" customHeight="1" x14ac:dyDescent="0.25">
      <c r="A11" s="27"/>
      <c r="B11" s="28"/>
      <c r="C11" s="29"/>
      <c r="D11" s="27"/>
      <c r="E11" s="28"/>
      <c r="F11" s="29"/>
    </row>
    <row r="12" spans="1:6" ht="66" hidden="1" customHeight="1" x14ac:dyDescent="0.25">
      <c r="A12" s="27"/>
      <c r="B12" s="28"/>
      <c r="C12" s="29"/>
      <c r="D12" s="27"/>
      <c r="E12" s="28"/>
      <c r="F12" s="29"/>
    </row>
    <row r="13" spans="1:6" ht="81" hidden="1" customHeight="1" x14ac:dyDescent="0.25">
      <c r="A13" s="27"/>
      <c r="B13" s="28"/>
      <c r="C13" s="29"/>
      <c r="D13" s="27"/>
      <c r="E13" s="28"/>
      <c r="F13" s="29"/>
    </row>
    <row r="14" spans="1:6" ht="19.5" hidden="1" customHeight="1" x14ac:dyDescent="0.25">
      <c r="A14" s="27"/>
      <c r="B14" s="28"/>
      <c r="C14" s="29"/>
      <c r="D14" s="27"/>
      <c r="E14" s="28"/>
      <c r="F14" s="29"/>
    </row>
    <row r="15" spans="1:6" ht="30" hidden="1" customHeight="1" x14ac:dyDescent="0.25">
      <c r="A15" s="27"/>
      <c r="B15" s="28"/>
      <c r="C15" s="29"/>
      <c r="D15" s="27"/>
      <c r="E15" s="28"/>
      <c r="F15" s="29"/>
    </row>
    <row r="16" spans="1:6" ht="34.5" hidden="1" customHeight="1" x14ac:dyDescent="0.25">
      <c r="A16" s="27"/>
      <c r="B16" s="28"/>
      <c r="C16" s="29"/>
      <c r="D16" s="27"/>
      <c r="E16" s="28"/>
      <c r="F16" s="29"/>
    </row>
    <row r="17" spans="1:6" ht="15" hidden="1" customHeight="1" x14ac:dyDescent="0.25">
      <c r="A17" s="27"/>
      <c r="B17" s="28"/>
      <c r="C17" s="29"/>
      <c r="D17" s="27"/>
      <c r="E17" s="28"/>
      <c r="F17" s="29"/>
    </row>
    <row r="18" spans="1:6" ht="91.5" hidden="1" customHeight="1" x14ac:dyDescent="0.25">
      <c r="A18" s="30"/>
      <c r="B18" s="31"/>
      <c r="C18" s="32"/>
      <c r="D18" s="27"/>
      <c r="E18" s="28"/>
      <c r="F18" s="29"/>
    </row>
    <row r="19" spans="1:6" ht="30.75" customHeight="1" x14ac:dyDescent="0.25">
      <c r="A19" s="30" t="s">
        <v>4</v>
      </c>
      <c r="B19" s="31"/>
      <c r="C19" s="31"/>
      <c r="D19" s="31"/>
      <c r="E19" s="31"/>
      <c r="F19" s="32"/>
    </row>
    <row r="20" spans="1:6" ht="60" x14ac:dyDescent="0.25">
      <c r="A20" s="7" t="s">
        <v>28</v>
      </c>
      <c r="B20" s="20">
        <v>10867186</v>
      </c>
      <c r="C20" s="20">
        <v>780000</v>
      </c>
      <c r="D20" s="7" t="s">
        <v>28</v>
      </c>
      <c r="E20" s="23">
        <f>B20+1200000</f>
        <v>12067186</v>
      </c>
      <c r="F20" s="22">
        <v>780000</v>
      </c>
    </row>
    <row r="21" spans="1:6" ht="45" x14ac:dyDescent="0.25">
      <c r="A21" s="7"/>
      <c r="B21" s="20"/>
      <c r="C21" s="20"/>
      <c r="D21" s="7" t="s">
        <v>19</v>
      </c>
      <c r="E21" s="23"/>
      <c r="F21" s="22">
        <v>251783.46</v>
      </c>
    </row>
    <row r="22" spans="1:6" x14ac:dyDescent="0.25">
      <c r="A22" s="7"/>
      <c r="B22" s="20"/>
      <c r="C22" s="20"/>
      <c r="D22" s="7"/>
      <c r="E22" s="22"/>
      <c r="F22" s="22"/>
    </row>
    <row r="23" spans="1:6" x14ac:dyDescent="0.25">
      <c r="A23" s="7"/>
      <c r="B23" s="20"/>
      <c r="C23" s="20"/>
      <c r="D23" s="7"/>
      <c r="E23" s="22"/>
      <c r="F23" s="22"/>
    </row>
    <row r="24" spans="1:6" ht="45" hidden="1" customHeight="1" x14ac:dyDescent="0.25">
      <c r="A24" s="7"/>
      <c r="B24" s="10"/>
      <c r="C24" s="10"/>
      <c r="D24" s="7"/>
      <c r="E24" s="11"/>
      <c r="F24" s="11"/>
    </row>
    <row r="25" spans="1:6" ht="15.75" hidden="1" customHeight="1" x14ac:dyDescent="0.25">
      <c r="A25" s="7"/>
      <c r="B25" s="10"/>
      <c r="C25" s="10"/>
      <c r="D25" s="7"/>
      <c r="E25" s="11"/>
      <c r="F25" s="11"/>
    </row>
    <row r="26" spans="1:6" ht="15.75" hidden="1" customHeight="1" x14ac:dyDescent="0.25">
      <c r="A26" s="7"/>
      <c r="B26" s="12"/>
      <c r="C26" s="10"/>
      <c r="D26" s="7"/>
      <c r="E26" s="13"/>
      <c r="F26" s="11"/>
    </row>
    <row r="27" spans="1:6" ht="15.75" hidden="1" customHeight="1" x14ac:dyDescent="0.25">
      <c r="A27" s="7"/>
      <c r="B27" s="10"/>
      <c r="C27" s="10"/>
      <c r="D27" s="7"/>
      <c r="E27" s="11"/>
      <c r="F27" s="11"/>
    </row>
    <row r="28" spans="1:6" ht="15.75" hidden="1" customHeight="1" x14ac:dyDescent="0.25">
      <c r="A28" s="7"/>
      <c r="B28" s="11"/>
      <c r="C28" s="11"/>
      <c r="D28" s="7"/>
      <c r="E28" s="11"/>
      <c r="F28" s="11"/>
    </row>
    <row r="29" spans="1:6" ht="15.75" hidden="1" customHeight="1" x14ac:dyDescent="0.25">
      <c r="A29" s="7"/>
      <c r="B29" s="14"/>
      <c r="C29" s="11"/>
      <c r="D29" s="7"/>
      <c r="E29" s="14"/>
      <c r="F29" s="11"/>
    </row>
    <row r="30" spans="1:6" ht="15.75" hidden="1" customHeight="1" x14ac:dyDescent="0.25">
      <c r="A30" s="7"/>
      <c r="B30" s="15"/>
      <c r="C30" s="10"/>
      <c r="D30" s="7"/>
      <c r="E30" s="14"/>
      <c r="F30" s="11"/>
    </row>
    <row r="31" spans="1:6" ht="30" hidden="1" customHeight="1" x14ac:dyDescent="0.25">
      <c r="A31" s="7"/>
      <c r="B31" s="15"/>
      <c r="C31" s="10"/>
      <c r="D31" s="7" t="s">
        <v>13</v>
      </c>
      <c r="E31" s="14"/>
      <c r="F31" s="11"/>
    </row>
    <row r="32" spans="1:6" ht="15.7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24"/>
      <c r="B35" s="25"/>
      <c r="C35" s="25"/>
      <c r="D35" s="25"/>
      <c r="E35" s="25"/>
      <c r="F35" s="26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21">
        <f>SUM(B20:B30)</f>
        <v>10867186</v>
      </c>
      <c r="C42" s="21">
        <f>SUM(C20:C30)</f>
        <v>780000</v>
      </c>
      <c r="D42" s="21"/>
      <c r="E42" s="21">
        <f>SUM(E20:E30)</f>
        <v>12067186</v>
      </c>
      <c r="F42" s="21">
        <f>SUM(F20:F30)</f>
        <v>1031783.46</v>
      </c>
      <c r="H42" s="1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E21" sqref="E21"/>
    </sheetView>
  </sheetViews>
  <sheetFormatPr defaultColWidth="9.140625" defaultRowHeight="15.75" x14ac:dyDescent="0.25"/>
  <cols>
    <col min="1" max="1" width="39.28515625" style="1" customWidth="1"/>
    <col min="2" max="2" width="15.42578125" style="1" bestFit="1" customWidth="1"/>
    <col min="3" max="3" width="13.5703125" style="1" customWidth="1"/>
    <col min="4" max="4" width="39.5703125" style="1" customWidth="1"/>
    <col min="5" max="5" width="15.425781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25</v>
      </c>
      <c r="B2" s="33"/>
      <c r="C2" s="33"/>
      <c r="D2" s="33"/>
      <c r="E2" s="33"/>
      <c r="F2" s="33"/>
    </row>
    <row r="3" spans="1:6" ht="15.75" customHeight="1" x14ac:dyDescent="0.25">
      <c r="A3" s="33" t="s">
        <v>29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4.5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20.25" customHeight="1" x14ac:dyDescent="0.25">
      <c r="A9" s="24" t="s">
        <v>3</v>
      </c>
      <c r="B9" s="25"/>
      <c r="C9" s="25"/>
      <c r="D9" s="25"/>
      <c r="E9" s="25"/>
      <c r="F9" s="26"/>
    </row>
    <row r="10" spans="1:6" ht="34.9" customHeight="1" x14ac:dyDescent="0.25">
      <c r="A10" s="27"/>
      <c r="B10" s="28"/>
      <c r="C10" s="29"/>
      <c r="D10" s="27" t="s">
        <v>27</v>
      </c>
      <c r="E10" s="28"/>
      <c r="F10" s="29"/>
    </row>
    <row r="11" spans="1:6" ht="66" hidden="1" customHeight="1" x14ac:dyDescent="0.25">
      <c r="A11" s="27"/>
      <c r="B11" s="28"/>
      <c r="C11" s="29"/>
      <c r="D11" s="27"/>
      <c r="E11" s="28"/>
      <c r="F11" s="29"/>
    </row>
    <row r="12" spans="1:6" ht="66" hidden="1" customHeight="1" x14ac:dyDescent="0.25">
      <c r="A12" s="27"/>
      <c r="B12" s="28"/>
      <c r="C12" s="29"/>
      <c r="D12" s="27"/>
      <c r="E12" s="28"/>
      <c r="F12" s="29"/>
    </row>
    <row r="13" spans="1:6" ht="81" hidden="1" customHeight="1" x14ac:dyDescent="0.25">
      <c r="A13" s="27"/>
      <c r="B13" s="28"/>
      <c r="C13" s="29"/>
      <c r="D13" s="27"/>
      <c r="E13" s="28"/>
      <c r="F13" s="29"/>
    </row>
    <row r="14" spans="1:6" ht="19.5" hidden="1" customHeight="1" x14ac:dyDescent="0.25">
      <c r="A14" s="27"/>
      <c r="B14" s="28"/>
      <c r="C14" s="29"/>
      <c r="D14" s="27"/>
      <c r="E14" s="28"/>
      <c r="F14" s="29"/>
    </row>
    <row r="15" spans="1:6" ht="30" hidden="1" customHeight="1" x14ac:dyDescent="0.25">
      <c r="A15" s="27"/>
      <c r="B15" s="28"/>
      <c r="C15" s="29"/>
      <c r="D15" s="27"/>
      <c r="E15" s="28"/>
      <c r="F15" s="29"/>
    </row>
    <row r="16" spans="1:6" ht="34.5" hidden="1" customHeight="1" x14ac:dyDescent="0.25">
      <c r="A16" s="27"/>
      <c r="B16" s="28"/>
      <c r="C16" s="29"/>
      <c r="D16" s="27"/>
      <c r="E16" s="28"/>
      <c r="F16" s="29"/>
    </row>
    <row r="17" spans="1:6" ht="15" hidden="1" customHeight="1" x14ac:dyDescent="0.25">
      <c r="A17" s="27"/>
      <c r="B17" s="28"/>
      <c r="C17" s="29"/>
      <c r="D17" s="27"/>
      <c r="E17" s="28"/>
      <c r="F17" s="29"/>
    </row>
    <row r="18" spans="1:6" ht="91.5" hidden="1" customHeight="1" x14ac:dyDescent="0.25">
      <c r="A18" s="30"/>
      <c r="B18" s="31"/>
      <c r="C18" s="32"/>
      <c r="D18" s="27"/>
      <c r="E18" s="28"/>
      <c r="F18" s="29"/>
    </row>
    <row r="19" spans="1:6" ht="30.75" customHeight="1" x14ac:dyDescent="0.25">
      <c r="A19" s="30" t="s">
        <v>4</v>
      </c>
      <c r="B19" s="31"/>
      <c r="C19" s="31"/>
      <c r="D19" s="31"/>
      <c r="E19" s="31"/>
      <c r="F19" s="32"/>
    </row>
    <row r="20" spans="1:6" ht="60" x14ac:dyDescent="0.25">
      <c r="A20" s="7"/>
      <c r="B20" s="20"/>
      <c r="C20" s="20"/>
      <c r="D20" s="7" t="s">
        <v>28</v>
      </c>
      <c r="E20" s="23">
        <v>215005</v>
      </c>
      <c r="F20" s="22"/>
    </row>
    <row r="21" spans="1:6" x14ac:dyDescent="0.25">
      <c r="A21" s="7"/>
      <c r="B21" s="20"/>
      <c r="C21" s="20"/>
      <c r="D21" s="7"/>
      <c r="E21" s="23"/>
      <c r="F21" s="22"/>
    </row>
    <row r="22" spans="1:6" x14ac:dyDescent="0.25">
      <c r="A22" s="7"/>
      <c r="B22" s="20"/>
      <c r="C22" s="20"/>
      <c r="D22" s="7"/>
      <c r="E22" s="22"/>
      <c r="F22" s="22"/>
    </row>
    <row r="23" spans="1:6" x14ac:dyDescent="0.25">
      <c r="A23" s="7"/>
      <c r="B23" s="20"/>
      <c r="C23" s="20"/>
      <c r="D23" s="7"/>
      <c r="E23" s="22"/>
      <c r="F23" s="22"/>
    </row>
    <row r="24" spans="1:6" ht="45" hidden="1" customHeight="1" x14ac:dyDescent="0.25">
      <c r="A24" s="7"/>
      <c r="B24" s="10"/>
      <c r="C24" s="10"/>
      <c r="D24" s="7"/>
      <c r="E24" s="11"/>
      <c r="F24" s="11"/>
    </row>
    <row r="25" spans="1:6" ht="15.75" hidden="1" customHeight="1" x14ac:dyDescent="0.25">
      <c r="A25" s="7"/>
      <c r="B25" s="10"/>
      <c r="C25" s="10"/>
      <c r="D25" s="7"/>
      <c r="E25" s="11"/>
      <c r="F25" s="11"/>
    </row>
    <row r="26" spans="1:6" ht="15.75" hidden="1" customHeight="1" x14ac:dyDescent="0.25">
      <c r="A26" s="7"/>
      <c r="B26" s="12"/>
      <c r="C26" s="10"/>
      <c r="D26" s="7"/>
      <c r="E26" s="13"/>
      <c r="F26" s="11"/>
    </row>
    <row r="27" spans="1:6" ht="15.75" hidden="1" customHeight="1" x14ac:dyDescent="0.25">
      <c r="A27" s="7"/>
      <c r="B27" s="10"/>
      <c r="C27" s="10"/>
      <c r="D27" s="7"/>
      <c r="E27" s="11"/>
      <c r="F27" s="11"/>
    </row>
    <row r="28" spans="1:6" ht="15.75" hidden="1" customHeight="1" x14ac:dyDescent="0.25">
      <c r="A28" s="7"/>
      <c r="B28" s="11"/>
      <c r="C28" s="11"/>
      <c r="D28" s="7"/>
      <c r="E28" s="11"/>
      <c r="F28" s="11"/>
    </row>
    <row r="29" spans="1:6" ht="15.75" hidden="1" customHeight="1" x14ac:dyDescent="0.25">
      <c r="A29" s="7"/>
      <c r="B29" s="14"/>
      <c r="C29" s="11"/>
      <c r="D29" s="7"/>
      <c r="E29" s="14"/>
      <c r="F29" s="11"/>
    </row>
    <row r="30" spans="1:6" ht="15.75" hidden="1" customHeight="1" x14ac:dyDescent="0.25">
      <c r="A30" s="7"/>
      <c r="B30" s="15"/>
      <c r="C30" s="10"/>
      <c r="D30" s="7"/>
      <c r="E30" s="14"/>
      <c r="F30" s="11"/>
    </row>
    <row r="31" spans="1:6" ht="30" hidden="1" customHeight="1" x14ac:dyDescent="0.25">
      <c r="A31" s="7"/>
      <c r="B31" s="15"/>
      <c r="C31" s="10"/>
      <c r="D31" s="7" t="s">
        <v>13</v>
      </c>
      <c r="E31" s="14"/>
      <c r="F31" s="11"/>
    </row>
    <row r="32" spans="1:6" ht="15.7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24"/>
      <c r="B35" s="25"/>
      <c r="C35" s="25"/>
      <c r="D35" s="25"/>
      <c r="E35" s="25"/>
      <c r="F35" s="26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21">
        <f>SUM(B20:B30)</f>
        <v>0</v>
      </c>
      <c r="C42" s="21">
        <f>SUM(C20:C30)</f>
        <v>0</v>
      </c>
      <c r="D42" s="21"/>
      <c r="E42" s="21">
        <f>SUM(E20:E30)</f>
        <v>215005</v>
      </c>
      <c r="F42" s="21">
        <f>SUM(F20:F30)</f>
        <v>0</v>
      </c>
      <c r="H42" s="1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7" workbookViewId="0">
      <selection activeCell="E21" sqref="E21"/>
    </sheetView>
  </sheetViews>
  <sheetFormatPr defaultColWidth="9.140625" defaultRowHeight="15.75" x14ac:dyDescent="0.25"/>
  <cols>
    <col min="1" max="1" width="39.28515625" style="1" customWidth="1"/>
    <col min="2" max="2" width="15.42578125" style="1" bestFit="1" customWidth="1"/>
    <col min="3" max="3" width="13.5703125" style="1" customWidth="1"/>
    <col min="4" max="4" width="39.5703125" style="1" customWidth="1"/>
    <col min="5" max="5" width="15.425781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25</v>
      </c>
      <c r="B2" s="33"/>
      <c r="C2" s="33"/>
      <c r="D2" s="33"/>
      <c r="E2" s="33"/>
      <c r="F2" s="33"/>
    </row>
    <row r="3" spans="1:6" ht="15.75" customHeight="1" x14ac:dyDescent="0.25">
      <c r="A3" s="33" t="s">
        <v>30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4.5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20.25" customHeight="1" x14ac:dyDescent="0.25">
      <c r="A9" s="24" t="s">
        <v>3</v>
      </c>
      <c r="B9" s="25"/>
      <c r="C9" s="25"/>
      <c r="D9" s="25"/>
      <c r="E9" s="25"/>
      <c r="F9" s="26"/>
    </row>
    <row r="10" spans="1:6" ht="34.9" customHeight="1" x14ac:dyDescent="0.25">
      <c r="A10" s="27" t="s">
        <v>31</v>
      </c>
      <c r="B10" s="28"/>
      <c r="C10" s="29"/>
      <c r="D10" s="27" t="s">
        <v>31</v>
      </c>
      <c r="E10" s="28"/>
      <c r="F10" s="29"/>
    </row>
    <row r="11" spans="1:6" ht="66" hidden="1" customHeight="1" x14ac:dyDescent="0.25">
      <c r="A11" s="27"/>
      <c r="B11" s="28"/>
      <c r="C11" s="29"/>
      <c r="D11" s="27"/>
      <c r="E11" s="28"/>
      <c r="F11" s="29"/>
    </row>
    <row r="12" spans="1:6" ht="66" hidden="1" customHeight="1" x14ac:dyDescent="0.25">
      <c r="A12" s="27"/>
      <c r="B12" s="28"/>
      <c r="C12" s="29"/>
      <c r="D12" s="27"/>
      <c r="E12" s="28"/>
      <c r="F12" s="29"/>
    </row>
    <row r="13" spans="1:6" ht="81" hidden="1" customHeight="1" x14ac:dyDescent="0.25">
      <c r="A13" s="27"/>
      <c r="B13" s="28"/>
      <c r="C13" s="29"/>
      <c r="D13" s="27"/>
      <c r="E13" s="28"/>
      <c r="F13" s="29"/>
    </row>
    <row r="14" spans="1:6" ht="19.5" hidden="1" customHeight="1" x14ac:dyDescent="0.25">
      <c r="A14" s="27"/>
      <c r="B14" s="28"/>
      <c r="C14" s="29"/>
      <c r="D14" s="27"/>
      <c r="E14" s="28"/>
      <c r="F14" s="29"/>
    </row>
    <row r="15" spans="1:6" ht="30" hidden="1" customHeight="1" x14ac:dyDescent="0.25">
      <c r="A15" s="27"/>
      <c r="B15" s="28"/>
      <c r="C15" s="29"/>
      <c r="D15" s="27"/>
      <c r="E15" s="28"/>
      <c r="F15" s="29"/>
    </row>
    <row r="16" spans="1:6" ht="34.5" hidden="1" customHeight="1" x14ac:dyDescent="0.25">
      <c r="A16" s="27"/>
      <c r="B16" s="28"/>
      <c r="C16" s="29"/>
      <c r="D16" s="27"/>
      <c r="E16" s="28"/>
      <c r="F16" s="29"/>
    </row>
    <row r="17" spans="1:6" ht="15" hidden="1" customHeight="1" x14ac:dyDescent="0.25">
      <c r="A17" s="27"/>
      <c r="B17" s="28"/>
      <c r="C17" s="29"/>
      <c r="D17" s="27"/>
      <c r="E17" s="28"/>
      <c r="F17" s="29"/>
    </row>
    <row r="18" spans="1:6" ht="91.5" hidden="1" customHeight="1" x14ac:dyDescent="0.25">
      <c r="A18" s="30"/>
      <c r="B18" s="31"/>
      <c r="C18" s="32"/>
      <c r="D18" s="27"/>
      <c r="E18" s="28"/>
      <c r="F18" s="29"/>
    </row>
    <row r="19" spans="1:6" ht="30.75" customHeight="1" x14ac:dyDescent="0.25">
      <c r="A19" s="30" t="s">
        <v>4</v>
      </c>
      <c r="B19" s="31"/>
      <c r="C19" s="31"/>
      <c r="D19" s="31"/>
      <c r="E19" s="31"/>
      <c r="F19" s="32"/>
    </row>
    <row r="20" spans="1:6" ht="30" x14ac:dyDescent="0.25">
      <c r="A20" s="7" t="s">
        <v>32</v>
      </c>
      <c r="B20" s="20">
        <v>2500000</v>
      </c>
      <c r="C20" s="20"/>
      <c r="D20" s="7" t="s">
        <v>32</v>
      </c>
      <c r="E20" s="23">
        <f>B20+212000</f>
        <v>2712000</v>
      </c>
      <c r="F20" s="22"/>
    </row>
    <row r="21" spans="1:6" x14ac:dyDescent="0.25">
      <c r="A21" s="7"/>
      <c r="B21" s="20"/>
      <c r="C21" s="20"/>
      <c r="D21" s="7"/>
      <c r="E21" s="23"/>
      <c r="F21" s="22"/>
    </row>
    <row r="22" spans="1:6" x14ac:dyDescent="0.25">
      <c r="A22" s="7"/>
      <c r="B22" s="20"/>
      <c r="C22" s="20"/>
      <c r="D22" s="7"/>
      <c r="E22" s="22"/>
      <c r="F22" s="22"/>
    </row>
    <row r="23" spans="1:6" ht="31.5" customHeight="1" x14ac:dyDescent="0.25">
      <c r="A23" s="7"/>
      <c r="B23" s="20"/>
      <c r="C23" s="20"/>
      <c r="D23" s="7"/>
      <c r="E23" s="22"/>
      <c r="F23" s="22"/>
    </row>
    <row r="24" spans="1:6" ht="45" hidden="1" customHeight="1" x14ac:dyDescent="0.25">
      <c r="A24" s="7"/>
      <c r="B24" s="10"/>
      <c r="C24" s="10"/>
      <c r="D24" s="7"/>
      <c r="E24" s="11"/>
      <c r="F24" s="11"/>
    </row>
    <row r="25" spans="1:6" ht="15.75" hidden="1" customHeight="1" x14ac:dyDescent="0.25">
      <c r="A25" s="7"/>
      <c r="B25" s="10"/>
      <c r="C25" s="10"/>
      <c r="D25" s="7"/>
      <c r="E25" s="11"/>
      <c r="F25" s="11"/>
    </row>
    <row r="26" spans="1:6" ht="15.75" hidden="1" customHeight="1" x14ac:dyDescent="0.25">
      <c r="A26" s="7"/>
      <c r="B26" s="12"/>
      <c r="C26" s="10"/>
      <c r="D26" s="7"/>
      <c r="E26" s="13"/>
      <c r="F26" s="11"/>
    </row>
    <row r="27" spans="1:6" ht="15.75" hidden="1" customHeight="1" x14ac:dyDescent="0.25">
      <c r="A27" s="7"/>
      <c r="B27" s="10"/>
      <c r="C27" s="10"/>
      <c r="D27" s="7"/>
      <c r="E27" s="11"/>
      <c r="F27" s="11"/>
    </row>
    <row r="28" spans="1:6" ht="15.75" hidden="1" customHeight="1" x14ac:dyDescent="0.25">
      <c r="A28" s="7"/>
      <c r="B28" s="11"/>
      <c r="C28" s="11"/>
      <c r="D28" s="7"/>
      <c r="E28" s="11"/>
      <c r="F28" s="11"/>
    </row>
    <row r="29" spans="1:6" ht="15.75" hidden="1" customHeight="1" x14ac:dyDescent="0.25">
      <c r="A29" s="7"/>
      <c r="B29" s="14"/>
      <c r="C29" s="11"/>
      <c r="D29" s="7"/>
      <c r="E29" s="14"/>
      <c r="F29" s="11"/>
    </row>
    <row r="30" spans="1:6" ht="15.75" hidden="1" customHeight="1" x14ac:dyDescent="0.25">
      <c r="A30" s="7"/>
      <c r="B30" s="15"/>
      <c r="C30" s="10"/>
      <c r="D30" s="7"/>
      <c r="E30" s="14"/>
      <c r="F30" s="11"/>
    </row>
    <row r="31" spans="1:6" ht="30" hidden="1" customHeight="1" x14ac:dyDescent="0.25">
      <c r="A31" s="7"/>
      <c r="B31" s="15"/>
      <c r="C31" s="10"/>
      <c r="D31" s="7" t="s">
        <v>13</v>
      </c>
      <c r="E31" s="14"/>
      <c r="F31" s="11"/>
    </row>
    <row r="32" spans="1:6" ht="15.7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24"/>
      <c r="B35" s="25"/>
      <c r="C35" s="25"/>
      <c r="D35" s="25"/>
      <c r="E35" s="25"/>
      <c r="F35" s="26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21">
        <f>SUM(B20:B30)</f>
        <v>2500000</v>
      </c>
      <c r="C42" s="21">
        <f>SUM(C20:C30)</f>
        <v>0</v>
      </c>
      <c r="D42" s="21"/>
      <c r="E42" s="21">
        <f>SUM(E20:E30)</f>
        <v>2712000</v>
      </c>
      <c r="F42" s="21">
        <f>SUM(F20:F30)</f>
        <v>0</v>
      </c>
      <c r="H42" s="1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D25" sqref="D25"/>
    </sheetView>
  </sheetViews>
  <sheetFormatPr defaultColWidth="9.140625" defaultRowHeight="15.75" x14ac:dyDescent="0.25"/>
  <cols>
    <col min="1" max="1" width="39.28515625" style="1" customWidth="1"/>
    <col min="2" max="2" width="15.42578125" style="1" bestFit="1" customWidth="1"/>
    <col min="3" max="3" width="13.5703125" style="1" customWidth="1"/>
    <col min="4" max="4" width="39.5703125" style="1" customWidth="1"/>
    <col min="5" max="5" width="15.425781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25</v>
      </c>
      <c r="B2" s="33"/>
      <c r="C2" s="33"/>
      <c r="D2" s="33"/>
      <c r="E2" s="33"/>
      <c r="F2" s="33"/>
    </row>
    <row r="3" spans="1:6" ht="15.75" customHeight="1" x14ac:dyDescent="0.25">
      <c r="A3" s="33" t="s">
        <v>33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4.5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20.25" customHeight="1" x14ac:dyDescent="0.25">
      <c r="A9" s="24" t="s">
        <v>3</v>
      </c>
      <c r="B9" s="25"/>
      <c r="C9" s="25"/>
      <c r="D9" s="25"/>
      <c r="E9" s="25"/>
      <c r="F9" s="26"/>
    </row>
    <row r="10" spans="1:6" ht="44.25" customHeight="1" x14ac:dyDescent="0.25">
      <c r="A10" s="27" t="s">
        <v>34</v>
      </c>
      <c r="B10" s="28"/>
      <c r="C10" s="29"/>
      <c r="D10" s="27" t="s">
        <v>34</v>
      </c>
      <c r="E10" s="28"/>
      <c r="F10" s="29"/>
    </row>
    <row r="11" spans="1:6" ht="66" hidden="1" customHeight="1" x14ac:dyDescent="0.25">
      <c r="A11" s="27"/>
      <c r="B11" s="28"/>
      <c r="C11" s="29"/>
      <c r="D11" s="27"/>
      <c r="E11" s="28"/>
      <c r="F11" s="29"/>
    </row>
    <row r="12" spans="1:6" ht="66" hidden="1" customHeight="1" x14ac:dyDescent="0.25">
      <c r="A12" s="27"/>
      <c r="B12" s="28"/>
      <c r="C12" s="29"/>
      <c r="D12" s="27"/>
      <c r="E12" s="28"/>
      <c r="F12" s="29"/>
    </row>
    <row r="13" spans="1:6" ht="81" hidden="1" customHeight="1" x14ac:dyDescent="0.25">
      <c r="A13" s="27"/>
      <c r="B13" s="28"/>
      <c r="C13" s="29"/>
      <c r="D13" s="27"/>
      <c r="E13" s="28"/>
      <c r="F13" s="29"/>
    </row>
    <row r="14" spans="1:6" ht="19.5" hidden="1" customHeight="1" x14ac:dyDescent="0.25">
      <c r="A14" s="27"/>
      <c r="B14" s="28"/>
      <c r="C14" s="29"/>
      <c r="D14" s="27"/>
      <c r="E14" s="28"/>
      <c r="F14" s="29"/>
    </row>
    <row r="15" spans="1:6" ht="30" hidden="1" customHeight="1" x14ac:dyDescent="0.25">
      <c r="A15" s="27"/>
      <c r="B15" s="28"/>
      <c r="C15" s="29"/>
      <c r="D15" s="27"/>
      <c r="E15" s="28"/>
      <c r="F15" s="29"/>
    </row>
    <row r="16" spans="1:6" ht="34.5" hidden="1" customHeight="1" x14ac:dyDescent="0.25">
      <c r="A16" s="27"/>
      <c r="B16" s="28"/>
      <c r="C16" s="29"/>
      <c r="D16" s="27"/>
      <c r="E16" s="28"/>
      <c r="F16" s="29"/>
    </row>
    <row r="17" spans="1:6" ht="15" hidden="1" customHeight="1" x14ac:dyDescent="0.25">
      <c r="A17" s="27"/>
      <c r="B17" s="28"/>
      <c r="C17" s="29"/>
      <c r="D17" s="27"/>
      <c r="E17" s="28"/>
      <c r="F17" s="29"/>
    </row>
    <row r="18" spans="1:6" ht="91.5" hidden="1" customHeight="1" x14ac:dyDescent="0.25">
      <c r="A18" s="30"/>
      <c r="B18" s="31"/>
      <c r="C18" s="32"/>
      <c r="D18" s="27"/>
      <c r="E18" s="28"/>
      <c r="F18" s="29"/>
    </row>
    <row r="19" spans="1:6" ht="30.75" customHeight="1" x14ac:dyDescent="0.25">
      <c r="A19" s="30" t="s">
        <v>4</v>
      </c>
      <c r="B19" s="31"/>
      <c r="C19" s="31"/>
      <c r="D19" s="31"/>
      <c r="E19" s="31"/>
      <c r="F19" s="32"/>
    </row>
    <row r="20" spans="1:6" ht="60" x14ac:dyDescent="0.25">
      <c r="A20" s="7" t="s">
        <v>35</v>
      </c>
      <c r="B20" s="20">
        <v>1500000</v>
      </c>
      <c r="C20" s="20"/>
      <c r="D20" s="7" t="s">
        <v>35</v>
      </c>
      <c r="E20" s="23">
        <f>B20</f>
        <v>1500000</v>
      </c>
      <c r="F20" s="22"/>
    </row>
    <row r="21" spans="1:6" ht="75" x14ac:dyDescent="0.25">
      <c r="A21" s="7" t="s">
        <v>36</v>
      </c>
      <c r="B21" s="20">
        <v>200000</v>
      </c>
      <c r="C21" s="20"/>
      <c r="D21" s="7" t="s">
        <v>36</v>
      </c>
      <c r="E21" s="23">
        <f t="shared" ref="E21:E22" si="0">B21</f>
        <v>200000</v>
      </c>
      <c r="F21" s="22"/>
    </row>
    <row r="22" spans="1:6" ht="30" x14ac:dyDescent="0.25">
      <c r="A22" s="7" t="s">
        <v>37</v>
      </c>
      <c r="B22" s="20">
        <v>1500000</v>
      </c>
      <c r="C22" s="20"/>
      <c r="D22" s="7" t="s">
        <v>37</v>
      </c>
      <c r="E22" s="23">
        <f t="shared" si="0"/>
        <v>1500000</v>
      </c>
      <c r="F22" s="22"/>
    </row>
    <row r="23" spans="1:6" ht="45" x14ac:dyDescent="0.25">
      <c r="A23" s="7" t="s">
        <v>38</v>
      </c>
      <c r="B23" s="20">
        <v>7250000</v>
      </c>
      <c r="C23" s="20"/>
      <c r="D23" s="7" t="s">
        <v>38</v>
      </c>
      <c r="E23" s="22">
        <f>B23+735000</f>
        <v>7985000</v>
      </c>
      <c r="F23" s="22"/>
    </row>
    <row r="24" spans="1:6" ht="27.75" customHeight="1" x14ac:dyDescent="0.25">
      <c r="A24" s="7" t="s">
        <v>24</v>
      </c>
      <c r="B24" s="10"/>
      <c r="C24" s="10">
        <v>100000</v>
      </c>
      <c r="D24" s="7" t="s">
        <v>24</v>
      </c>
      <c r="E24" s="11"/>
      <c r="F24" s="11">
        <f>C24</f>
        <v>100000</v>
      </c>
    </row>
    <row r="25" spans="1:6" ht="45" x14ac:dyDescent="0.25">
      <c r="A25" s="7"/>
      <c r="B25" s="10"/>
      <c r="C25" s="10"/>
      <c r="D25" s="7" t="s">
        <v>19</v>
      </c>
      <c r="E25" s="11"/>
      <c r="F25" s="11">
        <f>505314</f>
        <v>505314</v>
      </c>
    </row>
    <row r="26" spans="1:6" ht="15.75" hidden="1" customHeight="1" x14ac:dyDescent="0.25">
      <c r="A26" s="7"/>
      <c r="B26" s="12"/>
      <c r="C26" s="10"/>
      <c r="D26" s="7"/>
      <c r="E26" s="13"/>
      <c r="F26" s="11"/>
    </row>
    <row r="27" spans="1:6" ht="15.75" hidden="1" customHeight="1" x14ac:dyDescent="0.25">
      <c r="A27" s="7"/>
      <c r="B27" s="10"/>
      <c r="C27" s="10"/>
      <c r="D27" s="7"/>
      <c r="E27" s="11"/>
      <c r="F27" s="11"/>
    </row>
    <row r="28" spans="1:6" ht="15.75" hidden="1" customHeight="1" x14ac:dyDescent="0.25">
      <c r="A28" s="7"/>
      <c r="B28" s="11"/>
      <c r="C28" s="11"/>
      <c r="D28" s="7"/>
      <c r="E28" s="11"/>
      <c r="F28" s="11"/>
    </row>
    <row r="29" spans="1:6" ht="15.75" hidden="1" customHeight="1" x14ac:dyDescent="0.25">
      <c r="A29" s="7"/>
      <c r="B29" s="14"/>
      <c r="C29" s="11"/>
      <c r="D29" s="7"/>
      <c r="E29" s="14"/>
      <c r="F29" s="11"/>
    </row>
    <row r="30" spans="1:6" ht="15.75" hidden="1" customHeight="1" x14ac:dyDescent="0.25">
      <c r="A30" s="7"/>
      <c r="B30" s="15"/>
      <c r="C30" s="10"/>
      <c r="D30" s="7"/>
      <c r="E30" s="14"/>
      <c r="F30" s="11"/>
    </row>
    <row r="31" spans="1:6" ht="30" hidden="1" customHeight="1" x14ac:dyDescent="0.25">
      <c r="A31" s="7"/>
      <c r="B31" s="15"/>
      <c r="C31" s="10"/>
      <c r="D31" s="7" t="s">
        <v>13</v>
      </c>
      <c r="E31" s="14"/>
      <c r="F31" s="11"/>
    </row>
    <row r="32" spans="1:6" ht="15.7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24"/>
      <c r="B35" s="25"/>
      <c r="C35" s="25"/>
      <c r="D35" s="25"/>
      <c r="E35" s="25"/>
      <c r="F35" s="26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21">
        <f>SUM(B20:B30)</f>
        <v>10450000</v>
      </c>
      <c r="C42" s="21">
        <f>SUM(C20:C30)</f>
        <v>100000</v>
      </c>
      <c r="D42" s="21"/>
      <c r="E42" s="21">
        <f>SUM(E20:E30)</f>
        <v>11185000</v>
      </c>
      <c r="F42" s="21">
        <f>SUM(F20:F30)</f>
        <v>605314</v>
      </c>
      <c r="H42" s="1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F22" sqref="F22"/>
    </sheetView>
  </sheetViews>
  <sheetFormatPr defaultColWidth="9.140625" defaultRowHeight="15.75" x14ac:dyDescent="0.25"/>
  <cols>
    <col min="1" max="1" width="39.28515625" style="1" customWidth="1"/>
    <col min="2" max="2" width="15.42578125" style="1" bestFit="1" customWidth="1"/>
    <col min="3" max="3" width="13.5703125" style="1" customWidth="1"/>
    <col min="4" max="4" width="39.5703125" style="1" customWidth="1"/>
    <col min="5" max="5" width="15.425781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25</v>
      </c>
      <c r="B2" s="33"/>
      <c r="C2" s="33"/>
      <c r="D2" s="33"/>
      <c r="E2" s="33"/>
      <c r="F2" s="33"/>
    </row>
    <row r="3" spans="1:6" ht="15.75" customHeight="1" x14ac:dyDescent="0.25">
      <c r="A3" s="33" t="s">
        <v>39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4.5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20.25" customHeight="1" x14ac:dyDescent="0.25">
      <c r="A9" s="24" t="s">
        <v>3</v>
      </c>
      <c r="B9" s="25"/>
      <c r="C9" s="25"/>
      <c r="D9" s="25"/>
      <c r="E9" s="25"/>
      <c r="F9" s="26"/>
    </row>
    <row r="10" spans="1:6" ht="25.5" customHeight="1" x14ac:dyDescent="0.25">
      <c r="A10" s="27" t="s">
        <v>40</v>
      </c>
      <c r="B10" s="28"/>
      <c r="C10" s="29"/>
      <c r="D10" s="27" t="s">
        <v>40</v>
      </c>
      <c r="E10" s="28"/>
      <c r="F10" s="29"/>
    </row>
    <row r="11" spans="1:6" ht="67.5" customHeight="1" x14ac:dyDescent="0.25">
      <c r="A11" s="27" t="s">
        <v>41</v>
      </c>
      <c r="B11" s="28"/>
      <c r="C11" s="29"/>
      <c r="D11" s="27" t="s">
        <v>41</v>
      </c>
      <c r="E11" s="28"/>
      <c r="F11" s="29"/>
    </row>
    <row r="12" spans="1:6" hidden="1" x14ac:dyDescent="0.25">
      <c r="A12" s="27"/>
      <c r="B12" s="28"/>
      <c r="C12" s="29"/>
      <c r="D12" s="27"/>
      <c r="E12" s="28"/>
      <c r="F12" s="29"/>
    </row>
    <row r="13" spans="1:6" hidden="1" x14ac:dyDescent="0.25">
      <c r="A13" s="27"/>
      <c r="B13" s="28"/>
      <c r="C13" s="29"/>
      <c r="D13" s="27"/>
      <c r="E13" s="28"/>
      <c r="F13" s="29"/>
    </row>
    <row r="14" spans="1:6" hidden="1" x14ac:dyDescent="0.25">
      <c r="A14" s="27"/>
      <c r="B14" s="28"/>
      <c r="C14" s="29"/>
      <c r="D14" s="27"/>
      <c r="E14" s="28"/>
      <c r="F14" s="29"/>
    </row>
    <row r="15" spans="1:6" hidden="1" x14ac:dyDescent="0.25">
      <c r="A15" s="27"/>
      <c r="B15" s="28"/>
      <c r="C15" s="29"/>
      <c r="D15" s="27"/>
      <c r="E15" s="28"/>
      <c r="F15" s="29"/>
    </row>
    <row r="16" spans="1:6" hidden="1" x14ac:dyDescent="0.25">
      <c r="A16" s="27"/>
      <c r="B16" s="28"/>
      <c r="C16" s="29"/>
      <c r="D16" s="27"/>
      <c r="E16" s="28"/>
      <c r="F16" s="29"/>
    </row>
    <row r="17" spans="1:6" hidden="1" x14ac:dyDescent="0.25">
      <c r="A17" s="27"/>
      <c r="B17" s="28"/>
      <c r="C17" s="29"/>
      <c r="D17" s="27"/>
      <c r="E17" s="28"/>
      <c r="F17" s="29"/>
    </row>
    <row r="18" spans="1:6" hidden="1" x14ac:dyDescent="0.25">
      <c r="A18" s="30"/>
      <c r="B18" s="31"/>
      <c r="C18" s="32"/>
      <c r="D18" s="27"/>
      <c r="E18" s="28"/>
      <c r="F18" s="29"/>
    </row>
    <row r="19" spans="1:6" x14ac:dyDescent="0.25">
      <c r="A19" s="30" t="s">
        <v>4</v>
      </c>
      <c r="B19" s="31"/>
      <c r="C19" s="31"/>
      <c r="D19" s="31"/>
      <c r="E19" s="31"/>
      <c r="F19" s="32"/>
    </row>
    <row r="20" spans="1:6" ht="60" x14ac:dyDescent="0.25">
      <c r="A20" s="7" t="s">
        <v>42</v>
      </c>
      <c r="B20" s="20">
        <v>100000</v>
      </c>
      <c r="C20" s="20"/>
      <c r="D20" s="7" t="s">
        <v>42</v>
      </c>
      <c r="E20" s="23">
        <f>B20</f>
        <v>100000</v>
      </c>
      <c r="F20" s="22"/>
    </row>
    <row r="21" spans="1:6" ht="30" x14ac:dyDescent="0.25">
      <c r="A21" s="7" t="s">
        <v>43</v>
      </c>
      <c r="B21" s="20">
        <v>1750000</v>
      </c>
      <c r="C21" s="20"/>
      <c r="D21" s="7" t="s">
        <v>43</v>
      </c>
      <c r="E21" s="23">
        <f>B21</f>
        <v>1750000</v>
      </c>
      <c r="F21" s="22"/>
    </row>
    <row r="22" spans="1:6" ht="45" x14ac:dyDescent="0.25">
      <c r="A22" s="7"/>
      <c r="B22" s="20"/>
      <c r="C22" s="20"/>
      <c r="D22" s="7" t="s">
        <v>19</v>
      </c>
      <c r="E22" s="23"/>
      <c r="F22" s="22">
        <v>389813.15</v>
      </c>
    </row>
    <row r="23" spans="1:6" hidden="1" x14ac:dyDescent="0.25">
      <c r="A23" s="7"/>
      <c r="B23" s="20"/>
      <c r="C23" s="20"/>
      <c r="D23" s="7"/>
      <c r="E23" s="22"/>
      <c r="F23" s="22"/>
    </row>
    <row r="24" spans="1:6" hidden="1" x14ac:dyDescent="0.25">
      <c r="A24" s="7"/>
      <c r="B24" s="10"/>
      <c r="C24" s="10"/>
      <c r="D24" s="7"/>
      <c r="E24" s="11"/>
      <c r="F24" s="11"/>
    </row>
    <row r="25" spans="1:6" hidden="1" x14ac:dyDescent="0.25">
      <c r="A25" s="7"/>
      <c r="B25" s="10"/>
      <c r="C25" s="10"/>
      <c r="D25" s="7"/>
      <c r="E25" s="11"/>
      <c r="F25" s="11"/>
    </row>
    <row r="26" spans="1:6" ht="15.75" hidden="1" customHeight="1" x14ac:dyDescent="0.25">
      <c r="A26" s="7"/>
      <c r="B26" s="12"/>
      <c r="C26" s="10"/>
      <c r="D26" s="7"/>
      <c r="E26" s="13"/>
      <c r="F26" s="11"/>
    </row>
    <row r="27" spans="1:6" ht="15.75" hidden="1" customHeight="1" x14ac:dyDescent="0.25">
      <c r="A27" s="7"/>
      <c r="B27" s="10"/>
      <c r="C27" s="10"/>
      <c r="D27" s="7"/>
      <c r="E27" s="11"/>
      <c r="F27" s="11"/>
    </row>
    <row r="28" spans="1:6" ht="15.75" hidden="1" customHeight="1" x14ac:dyDescent="0.25">
      <c r="A28" s="7"/>
      <c r="B28" s="11"/>
      <c r="C28" s="11"/>
      <c r="D28" s="7"/>
      <c r="E28" s="11"/>
      <c r="F28" s="11"/>
    </row>
    <row r="29" spans="1:6" ht="15.75" hidden="1" customHeight="1" x14ac:dyDescent="0.25">
      <c r="A29" s="7"/>
      <c r="B29" s="14"/>
      <c r="C29" s="11"/>
      <c r="D29" s="7"/>
      <c r="E29" s="14"/>
      <c r="F29" s="11"/>
    </row>
    <row r="30" spans="1:6" ht="15.75" hidden="1" customHeight="1" x14ac:dyDescent="0.25">
      <c r="A30" s="7"/>
      <c r="B30" s="15"/>
      <c r="C30" s="10"/>
      <c r="D30" s="7"/>
      <c r="E30" s="14"/>
      <c r="F30" s="11"/>
    </row>
    <row r="31" spans="1:6" ht="30" hidden="1" customHeight="1" x14ac:dyDescent="0.25">
      <c r="A31" s="7"/>
      <c r="B31" s="15"/>
      <c r="C31" s="10"/>
      <c r="D31" s="7" t="s">
        <v>13</v>
      </c>
      <c r="E31" s="14"/>
      <c r="F31" s="11"/>
    </row>
    <row r="32" spans="1:6" ht="15.7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24"/>
      <c r="B35" s="25"/>
      <c r="C35" s="25"/>
      <c r="D35" s="25"/>
      <c r="E35" s="25"/>
      <c r="F35" s="26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21">
        <f>SUM(B20:B30)</f>
        <v>1850000</v>
      </c>
      <c r="C42" s="21">
        <f>SUM(C20:C30)</f>
        <v>0</v>
      </c>
      <c r="D42" s="21"/>
      <c r="E42" s="21">
        <f>SUM(E20:E30)</f>
        <v>1850000</v>
      </c>
      <c r="F42" s="21">
        <f>SUM(F20:F30)</f>
        <v>389813.15</v>
      </c>
      <c r="H42" s="1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2" sqref="D22"/>
    </sheetView>
  </sheetViews>
  <sheetFormatPr defaultColWidth="9.140625" defaultRowHeight="15.75" x14ac:dyDescent="0.25"/>
  <cols>
    <col min="1" max="1" width="39.28515625" style="1" customWidth="1"/>
    <col min="2" max="2" width="15.42578125" style="1" bestFit="1" customWidth="1"/>
    <col min="3" max="3" width="13.5703125" style="1" customWidth="1"/>
    <col min="4" max="4" width="39.5703125" style="1" customWidth="1"/>
    <col min="5" max="5" width="15.425781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25</v>
      </c>
      <c r="B2" s="33"/>
      <c r="C2" s="33"/>
      <c r="D2" s="33"/>
      <c r="E2" s="33"/>
      <c r="F2" s="33"/>
    </row>
    <row r="3" spans="1:6" ht="15.75" customHeight="1" x14ac:dyDescent="0.25">
      <c r="A3" s="33" t="s">
        <v>44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4.5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20.25" customHeight="1" x14ac:dyDescent="0.25">
      <c r="A9" s="24" t="s">
        <v>3</v>
      </c>
      <c r="B9" s="25"/>
      <c r="C9" s="25"/>
      <c r="D9" s="25"/>
      <c r="E9" s="25"/>
      <c r="F9" s="26"/>
    </row>
    <row r="10" spans="1:6" ht="43.5" customHeight="1" x14ac:dyDescent="0.25">
      <c r="A10" s="27" t="s">
        <v>45</v>
      </c>
      <c r="B10" s="28"/>
      <c r="C10" s="29"/>
      <c r="D10" s="27" t="s">
        <v>45</v>
      </c>
      <c r="E10" s="28"/>
      <c r="F10" s="29"/>
    </row>
    <row r="11" spans="1:6" ht="67.5" hidden="1" customHeight="1" x14ac:dyDescent="0.25">
      <c r="A11" s="27"/>
      <c r="B11" s="28"/>
      <c r="C11" s="29"/>
      <c r="D11" s="27"/>
      <c r="E11" s="28"/>
      <c r="F11" s="29"/>
    </row>
    <row r="12" spans="1:6" hidden="1" x14ac:dyDescent="0.25">
      <c r="A12" s="27"/>
      <c r="B12" s="28"/>
      <c r="C12" s="29"/>
      <c r="D12" s="27"/>
      <c r="E12" s="28"/>
      <c r="F12" s="29"/>
    </row>
    <row r="13" spans="1:6" hidden="1" x14ac:dyDescent="0.25">
      <c r="A13" s="27"/>
      <c r="B13" s="28"/>
      <c r="C13" s="29"/>
      <c r="D13" s="27"/>
      <c r="E13" s="28"/>
      <c r="F13" s="29"/>
    </row>
    <row r="14" spans="1:6" hidden="1" x14ac:dyDescent="0.25">
      <c r="A14" s="27"/>
      <c r="B14" s="28"/>
      <c r="C14" s="29"/>
      <c r="D14" s="27"/>
      <c r="E14" s="28"/>
      <c r="F14" s="29"/>
    </row>
    <row r="15" spans="1:6" hidden="1" x14ac:dyDescent="0.25">
      <c r="A15" s="27"/>
      <c r="B15" s="28"/>
      <c r="C15" s="29"/>
      <c r="D15" s="27"/>
      <c r="E15" s="28"/>
      <c r="F15" s="29"/>
    </row>
    <row r="16" spans="1:6" hidden="1" x14ac:dyDescent="0.25">
      <c r="A16" s="27"/>
      <c r="B16" s="28"/>
      <c r="C16" s="29"/>
      <c r="D16" s="27"/>
      <c r="E16" s="28"/>
      <c r="F16" s="29"/>
    </row>
    <row r="17" spans="1:6" hidden="1" x14ac:dyDescent="0.25">
      <c r="A17" s="27"/>
      <c r="B17" s="28"/>
      <c r="C17" s="29"/>
      <c r="D17" s="27"/>
      <c r="E17" s="28"/>
      <c r="F17" s="29"/>
    </row>
    <row r="18" spans="1:6" hidden="1" x14ac:dyDescent="0.25">
      <c r="A18" s="30"/>
      <c r="B18" s="31"/>
      <c r="C18" s="32"/>
      <c r="D18" s="27"/>
      <c r="E18" s="28"/>
      <c r="F18" s="29"/>
    </row>
    <row r="19" spans="1:6" x14ac:dyDescent="0.25">
      <c r="A19" s="30" t="s">
        <v>4</v>
      </c>
      <c r="B19" s="31"/>
      <c r="C19" s="31"/>
      <c r="D19" s="31"/>
      <c r="E19" s="31"/>
      <c r="F19" s="32"/>
    </row>
    <row r="20" spans="1:6" ht="30" x14ac:dyDescent="0.25">
      <c r="A20" s="7" t="s">
        <v>46</v>
      </c>
      <c r="B20" s="20">
        <v>3802900</v>
      </c>
      <c r="C20" s="20"/>
      <c r="D20" s="7" t="s">
        <v>46</v>
      </c>
      <c r="E20" s="23">
        <f>B20+420000</f>
        <v>4222900</v>
      </c>
      <c r="F20" s="22"/>
    </row>
    <row r="21" spans="1:6" hidden="1" x14ac:dyDescent="0.25">
      <c r="A21" s="7"/>
      <c r="B21" s="20"/>
      <c r="C21" s="20"/>
      <c r="D21" s="7"/>
      <c r="E21" s="23"/>
      <c r="F21" s="22"/>
    </row>
    <row r="22" spans="1:6" ht="45" x14ac:dyDescent="0.25">
      <c r="A22" s="7"/>
      <c r="B22" s="20"/>
      <c r="C22" s="20"/>
      <c r="D22" s="7" t="s">
        <v>19</v>
      </c>
      <c r="E22" s="23"/>
      <c r="F22" s="22">
        <v>511000</v>
      </c>
    </row>
    <row r="23" spans="1:6" hidden="1" x14ac:dyDescent="0.25">
      <c r="A23" s="7"/>
      <c r="B23" s="20"/>
      <c r="C23" s="20"/>
      <c r="D23" s="7"/>
      <c r="E23" s="22"/>
      <c r="F23" s="22"/>
    </row>
    <row r="24" spans="1:6" hidden="1" x14ac:dyDescent="0.25">
      <c r="A24" s="7"/>
      <c r="B24" s="10"/>
      <c r="C24" s="10"/>
      <c r="D24" s="7"/>
      <c r="E24" s="11"/>
      <c r="F24" s="11"/>
    </row>
    <row r="25" spans="1:6" hidden="1" x14ac:dyDescent="0.25">
      <c r="A25" s="7"/>
      <c r="B25" s="10"/>
      <c r="C25" s="10"/>
      <c r="D25" s="7"/>
      <c r="E25" s="11"/>
      <c r="F25" s="11"/>
    </row>
    <row r="26" spans="1:6" ht="15.75" hidden="1" customHeight="1" x14ac:dyDescent="0.25">
      <c r="A26" s="7"/>
      <c r="B26" s="12"/>
      <c r="C26" s="10"/>
      <c r="D26" s="7"/>
      <c r="E26" s="13"/>
      <c r="F26" s="11"/>
    </row>
    <row r="27" spans="1:6" ht="15.75" hidden="1" customHeight="1" x14ac:dyDescent="0.25">
      <c r="A27" s="7"/>
      <c r="B27" s="10"/>
      <c r="C27" s="10"/>
      <c r="D27" s="7"/>
      <c r="E27" s="11"/>
      <c r="F27" s="11"/>
    </row>
    <row r="28" spans="1:6" ht="15.75" hidden="1" customHeight="1" x14ac:dyDescent="0.25">
      <c r="A28" s="7"/>
      <c r="B28" s="11"/>
      <c r="C28" s="11"/>
      <c r="D28" s="7"/>
      <c r="E28" s="11"/>
      <c r="F28" s="11"/>
    </row>
    <row r="29" spans="1:6" ht="15.75" hidden="1" customHeight="1" x14ac:dyDescent="0.25">
      <c r="A29" s="7"/>
      <c r="B29" s="14"/>
      <c r="C29" s="11"/>
      <c r="D29" s="7"/>
      <c r="E29" s="14"/>
      <c r="F29" s="11"/>
    </row>
    <row r="30" spans="1:6" ht="15.75" hidden="1" customHeight="1" x14ac:dyDescent="0.25">
      <c r="A30" s="7"/>
      <c r="B30" s="15"/>
      <c r="C30" s="10"/>
      <c r="D30" s="7"/>
      <c r="E30" s="14"/>
      <c r="F30" s="11"/>
    </row>
    <row r="31" spans="1:6" ht="30" hidden="1" customHeight="1" x14ac:dyDescent="0.25">
      <c r="A31" s="7"/>
      <c r="B31" s="15"/>
      <c r="C31" s="10"/>
      <c r="D31" s="7" t="s">
        <v>13</v>
      </c>
      <c r="E31" s="14"/>
      <c r="F31" s="11"/>
    </row>
    <row r="32" spans="1:6" ht="15.7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24"/>
      <c r="B35" s="25"/>
      <c r="C35" s="25"/>
      <c r="D35" s="25"/>
      <c r="E35" s="25"/>
      <c r="F35" s="26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21">
        <f>SUM(B20:B30)</f>
        <v>3802900</v>
      </c>
      <c r="C42" s="21">
        <f>SUM(C20:C30)</f>
        <v>0</v>
      </c>
      <c r="D42" s="21"/>
      <c r="E42" s="21">
        <f>SUM(E20:E30)</f>
        <v>4222900</v>
      </c>
      <c r="F42" s="21">
        <f>SUM(F20:F30)</f>
        <v>511000</v>
      </c>
      <c r="H42" s="1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7" workbookViewId="0">
      <selection activeCell="B22" sqref="B22"/>
    </sheetView>
  </sheetViews>
  <sheetFormatPr defaultColWidth="9.140625" defaultRowHeight="15.75" x14ac:dyDescent="0.25"/>
  <cols>
    <col min="1" max="1" width="39.28515625" style="1" customWidth="1"/>
    <col min="2" max="2" width="15.42578125" style="1" bestFit="1" customWidth="1"/>
    <col min="3" max="3" width="13.5703125" style="1" customWidth="1"/>
    <col min="4" max="4" width="39.5703125" style="1" customWidth="1"/>
    <col min="5" max="5" width="15.425781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25</v>
      </c>
      <c r="B2" s="33"/>
      <c r="C2" s="33"/>
      <c r="D2" s="33"/>
      <c r="E2" s="33"/>
      <c r="F2" s="33"/>
    </row>
    <row r="3" spans="1:6" ht="15.75" customHeight="1" x14ac:dyDescent="0.25">
      <c r="A3" s="33" t="s">
        <v>47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4.5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20.25" customHeight="1" x14ac:dyDescent="0.25">
      <c r="A9" s="24" t="s">
        <v>3</v>
      </c>
      <c r="B9" s="25"/>
      <c r="C9" s="25"/>
      <c r="D9" s="25"/>
      <c r="E9" s="25"/>
      <c r="F9" s="26"/>
    </row>
    <row r="10" spans="1:6" ht="56.25" customHeight="1" x14ac:dyDescent="0.25">
      <c r="A10" s="27" t="s">
        <v>48</v>
      </c>
      <c r="B10" s="28"/>
      <c r="C10" s="29"/>
      <c r="D10" s="27" t="s">
        <v>48</v>
      </c>
      <c r="E10" s="28"/>
      <c r="F10" s="29"/>
    </row>
    <row r="11" spans="1:6" ht="67.5" hidden="1" customHeight="1" x14ac:dyDescent="0.25">
      <c r="A11" s="27"/>
      <c r="B11" s="28"/>
      <c r="C11" s="29"/>
      <c r="D11" s="27"/>
      <c r="E11" s="28"/>
      <c r="F11" s="29"/>
    </row>
    <row r="12" spans="1:6" hidden="1" x14ac:dyDescent="0.25">
      <c r="A12" s="27"/>
      <c r="B12" s="28"/>
      <c r="C12" s="29"/>
      <c r="D12" s="27"/>
      <c r="E12" s="28"/>
      <c r="F12" s="29"/>
    </row>
    <row r="13" spans="1:6" hidden="1" x14ac:dyDescent="0.25">
      <c r="A13" s="27"/>
      <c r="B13" s="28"/>
      <c r="C13" s="29"/>
      <c r="D13" s="27"/>
      <c r="E13" s="28"/>
      <c r="F13" s="29"/>
    </row>
    <row r="14" spans="1:6" hidden="1" x14ac:dyDescent="0.25">
      <c r="A14" s="27"/>
      <c r="B14" s="28"/>
      <c r="C14" s="29"/>
      <c r="D14" s="27"/>
      <c r="E14" s="28"/>
      <c r="F14" s="29"/>
    </row>
    <row r="15" spans="1:6" hidden="1" x14ac:dyDescent="0.25">
      <c r="A15" s="27"/>
      <c r="B15" s="28"/>
      <c r="C15" s="29"/>
      <c r="D15" s="27"/>
      <c r="E15" s="28"/>
      <c r="F15" s="29"/>
    </row>
    <row r="16" spans="1:6" hidden="1" x14ac:dyDescent="0.25">
      <c r="A16" s="27"/>
      <c r="B16" s="28"/>
      <c r="C16" s="29"/>
      <c r="D16" s="27"/>
      <c r="E16" s="28"/>
      <c r="F16" s="29"/>
    </row>
    <row r="17" spans="1:6" hidden="1" x14ac:dyDescent="0.25">
      <c r="A17" s="27"/>
      <c r="B17" s="28"/>
      <c r="C17" s="29"/>
      <c r="D17" s="27"/>
      <c r="E17" s="28"/>
      <c r="F17" s="29"/>
    </row>
    <row r="18" spans="1:6" hidden="1" x14ac:dyDescent="0.25">
      <c r="A18" s="30"/>
      <c r="B18" s="31"/>
      <c r="C18" s="32"/>
      <c r="D18" s="27"/>
      <c r="E18" s="28"/>
      <c r="F18" s="29"/>
    </row>
    <row r="19" spans="1:6" x14ac:dyDescent="0.25">
      <c r="A19" s="30" t="s">
        <v>4</v>
      </c>
      <c r="B19" s="31"/>
      <c r="C19" s="31"/>
      <c r="D19" s="31"/>
      <c r="E19" s="31"/>
      <c r="F19" s="32"/>
    </row>
    <row r="20" spans="1:6" ht="30" x14ac:dyDescent="0.25">
      <c r="A20" s="7" t="s">
        <v>49</v>
      </c>
      <c r="B20" s="20">
        <v>1260000</v>
      </c>
      <c r="C20" s="20">
        <v>300000</v>
      </c>
      <c r="D20" s="7" t="s">
        <v>49</v>
      </c>
      <c r="E20" s="23">
        <f>B20-100000</f>
        <v>1160000</v>
      </c>
      <c r="F20" s="22">
        <f>C20+100000</f>
        <v>400000</v>
      </c>
    </row>
    <row r="21" spans="1:6" hidden="1" x14ac:dyDescent="0.25">
      <c r="A21" s="7"/>
      <c r="B21" s="20"/>
      <c r="C21" s="20"/>
      <c r="D21" s="7"/>
      <c r="E21" s="23"/>
      <c r="F21" s="22"/>
    </row>
    <row r="22" spans="1:6" ht="60" x14ac:dyDescent="0.25">
      <c r="A22" s="7" t="s">
        <v>50</v>
      </c>
      <c r="B22" s="20">
        <v>240000</v>
      </c>
      <c r="C22" s="20"/>
      <c r="D22" s="7" t="s">
        <v>50</v>
      </c>
      <c r="E22" s="23">
        <f>B22</f>
        <v>240000</v>
      </c>
      <c r="F22" s="22"/>
    </row>
    <row r="23" spans="1:6" hidden="1" x14ac:dyDescent="0.25">
      <c r="A23" s="7"/>
      <c r="B23" s="20"/>
      <c r="C23" s="20"/>
      <c r="D23" s="7"/>
      <c r="E23" s="22"/>
      <c r="F23" s="22"/>
    </row>
    <row r="24" spans="1:6" hidden="1" x14ac:dyDescent="0.25">
      <c r="A24" s="7"/>
      <c r="B24" s="10"/>
      <c r="C24" s="10"/>
      <c r="D24" s="7"/>
      <c r="E24" s="11"/>
      <c r="F24" s="11"/>
    </row>
    <row r="25" spans="1:6" hidden="1" x14ac:dyDescent="0.25">
      <c r="A25" s="7"/>
      <c r="B25" s="10"/>
      <c r="C25" s="10"/>
      <c r="D25" s="7"/>
      <c r="E25" s="11"/>
      <c r="F25" s="11"/>
    </row>
    <row r="26" spans="1:6" ht="15.75" hidden="1" customHeight="1" x14ac:dyDescent="0.25">
      <c r="A26" s="7"/>
      <c r="B26" s="12"/>
      <c r="C26" s="10"/>
      <c r="D26" s="7"/>
      <c r="E26" s="13"/>
      <c r="F26" s="11"/>
    </row>
    <row r="27" spans="1:6" ht="15.75" hidden="1" customHeight="1" x14ac:dyDescent="0.25">
      <c r="A27" s="7"/>
      <c r="B27" s="10"/>
      <c r="C27" s="10"/>
      <c r="D27" s="7"/>
      <c r="E27" s="11"/>
      <c r="F27" s="11"/>
    </row>
    <row r="28" spans="1:6" ht="15.75" hidden="1" customHeight="1" x14ac:dyDescent="0.25">
      <c r="A28" s="7"/>
      <c r="B28" s="11"/>
      <c r="C28" s="11"/>
      <c r="D28" s="7"/>
      <c r="E28" s="11"/>
      <c r="F28" s="11"/>
    </row>
    <row r="29" spans="1:6" ht="15.75" hidden="1" customHeight="1" x14ac:dyDescent="0.25">
      <c r="A29" s="7"/>
      <c r="B29" s="14"/>
      <c r="C29" s="11"/>
      <c r="D29" s="7"/>
      <c r="E29" s="14"/>
      <c r="F29" s="11"/>
    </row>
    <row r="30" spans="1:6" ht="15.75" hidden="1" customHeight="1" x14ac:dyDescent="0.25">
      <c r="A30" s="7"/>
      <c r="B30" s="15"/>
      <c r="C30" s="10"/>
      <c r="D30" s="7"/>
      <c r="E30" s="14"/>
      <c r="F30" s="11"/>
    </row>
    <row r="31" spans="1:6" ht="30" hidden="1" customHeight="1" x14ac:dyDescent="0.25">
      <c r="A31" s="7"/>
      <c r="B31" s="15"/>
      <c r="C31" s="10"/>
      <c r="D31" s="7" t="s">
        <v>13</v>
      </c>
      <c r="E31" s="14"/>
      <c r="F31" s="11"/>
    </row>
    <row r="32" spans="1:6" ht="15.7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24"/>
      <c r="B35" s="25"/>
      <c r="C35" s="25"/>
      <c r="D35" s="25"/>
      <c r="E35" s="25"/>
      <c r="F35" s="26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21">
        <f>SUM(B20:B30)</f>
        <v>1500000</v>
      </c>
      <c r="C42" s="21">
        <f>SUM(C20:C30)</f>
        <v>300000</v>
      </c>
      <c r="D42" s="21"/>
      <c r="E42" s="21">
        <f>SUM(E20:E30)</f>
        <v>1400000</v>
      </c>
      <c r="F42" s="21">
        <f>SUM(F20:F30)</f>
        <v>400000</v>
      </c>
      <c r="H42" s="1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0150</vt:lpstr>
      <vt:lpstr>2010</vt:lpstr>
      <vt:lpstr>3121</vt:lpstr>
      <vt:lpstr>3193</vt:lpstr>
      <vt:lpstr>6020</vt:lpstr>
      <vt:lpstr>6030</vt:lpstr>
      <vt:lpstr>8110</vt:lpstr>
      <vt:lpstr>8130</vt:lpstr>
      <vt:lpstr>8240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2025-03-03T07:08:40Z</dcterms:modified>
</cp:coreProperties>
</file>